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6" yWindow="108" windowWidth="15600" windowHeight="7992" activeTab="0"/>
  </bookViews>
  <sheets>
    <sheet name="GCP" sheetId="1" r:id="rId1"/>
  </sheets>
  <definedNames>
    <definedName name="_xlnm.Print_Area" localSheetId="0">'GCP'!$A$1:$I$50</definedName>
  </definedNames>
  <calcPr calcId="152511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<sst xmlns="http://schemas.openxmlformats.org/spreadsheetml/2006/main" count="46" uniqueCount="46">
  <si>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</si>
  <si>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</si>
  <si>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</si>
  <si>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</si>
  <si>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</si>
  <si>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</si>
  <si>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</si>
  <si>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</si>
  <si>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</si>
  <si>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</si>
  <si>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</si>
  <si>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</si>
  <si>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</si>
  <si>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</si>
  <si>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</si>
  <si>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</si>
  <si>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</si>
  <si>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</si>
  <si>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</si>
  <si>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</si>
  <si>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</si>
  <si>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</si>
  <si>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</si>
  <si>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</si>
  <si>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</si>
  <si>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</si>
  <si>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</si>
  <si>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</si>
  <si>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</si>
  <si>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</si>
  <si>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</si>
  <si>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</si>
  <si>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</si>
  <si>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</si>
  <si>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</si>
  <si>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</si>
  <si>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</si>
  <si>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</si>
  <si>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</si>
  <si>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</si>
  <si>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</si>
  <si>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
Gasto por Categoría Programática
Del 01 de enero Al 31 de diciembre de 2018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</si>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</sst>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2" fillId="0" borderId="9" xfId="0" applyNumberFormat="1" applyFont="1" applyFill="1" applyBorder="1" applyProtection="1">
      <protection locked="0"/>
    </xf>
    <xf numFmtId="0" fontId="2" fillId="0" borderId="0" xfId="28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41" fontId="6" fillId="0" borderId="11" xfId="0" applyNumberFormat="1" applyFont="1" applyFill="1" applyBorder="1" applyAlignment="1" applyProtection="1">
      <alignment horizontal="right"/>
      <protection locked="0"/>
    </xf>
    <xf numFmtId="41" fontId="6" fillId="0" borderId="11" xfId="0" applyNumberFormat="1" applyFont="1" applyFill="1" applyBorder="1" applyProtection="1">
      <protection locked="0"/>
    </xf>
    <xf numFmtId="41" fontId="2" fillId="0" borderId="11" xfId="0" applyNumberFormat="1" applyFont="1" applyFill="1" applyBorder="1" applyAlignment="1" applyProtection="1">
      <alignment horizontal="right"/>
      <protection locked="0"/>
    </xf>
    <xf numFmtId="41" fontId="2" fillId="0" borderId="11" xfId="0" applyNumberFormat="1" applyFont="1" applyFill="1" applyBorder="1" applyProtection="1">
      <protection locked="0"/>
    </xf>
    <xf numFmtId="41" fontId="2" fillId="3" borderId="11" xfId="0" applyNumberFormat="1" applyFont="1" applyFill="1" applyBorder="1" applyProtection="1">
      <protection locked="0"/>
    </xf>
    <xf numFmtId="41" fontId="2" fillId="3" borderId="11" xfId="0" applyNumberFormat="1" applyFont="1" applyFill="1" applyBorder="1" applyAlignment="1" applyProtection="1">
      <alignment horizontal="right"/>
      <protection locked="0"/>
    </xf>
    <xf numFmtId="41" fontId="6" fillId="3" borderId="11" xfId="0" applyNumberFormat="1" applyFont="1" applyFill="1" applyBorder="1" applyProtection="1">
      <protection locked="0"/>
    </xf>
    <xf numFmtId="41" fontId="6" fillId="3" borderId="11" xfId="0" applyNumberFormat="1" applyFont="1" applyFill="1" applyBorder="1" applyAlignment="1" applyProtection="1">
      <alignment horizontal="right"/>
      <protection locked="0"/>
    </xf>
    <xf numFmtId="41" fontId="6" fillId="0" borderId="9" xfId="0" applyNumberFormat="1" applyFont="1" applyFill="1" applyBorder="1" applyProtection="1">
      <protection locked="0"/>
    </xf>
    <xf numFmtId="0" fontId="4" fillId="0" borderId="0" xfId="0" applyFont="1"/>
    <xf numFmtId="0" fontId="4" fillId="0" borderId="1" xfId="0" applyFont="1" applyBorder="1"/>
    <xf numFmtId="4" fontId="4" fillId="0" borderId="1" xfId="0" applyNumberFormat="1" applyFont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41" fontId="6" fillId="0" borderId="0" xfId="21" applyNumberFormat="1" applyFont="1" applyBorder="1" applyAlignment="1" applyProtection="1">
      <alignment horizontal="center" vertical="top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view="pageBreakPreview" zoomScaleSheetLayoutView="100" workbookViewId="0" topLeftCell="A1">
      <selection activeCell="C10" sqref="C10"/>
    </sheetView>
  </sheetViews>
  <sheetFormatPr defaultColWidth="11.421875" defaultRowHeight="15"/>
  <cols>
    <col min="1" max="2" width="1.7109375" style="1" customWidth="1"/>
    <col min="3" max="3" width="62.42187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1875" style="1" customWidth="1"/>
  </cols>
  <sheetData>
    <row r="1" spans="1:9" ht="35.1" customHeight="1">
      <c r="A1" s="42" t="s">
        <v>41</v>
      </c>
      <c r="B1" s="39"/>
      <c r="C1" s="39"/>
      <c r="D1" s="39"/>
      <c r="E1" s="39"/>
      <c r="F1" s="39"/>
      <c r="G1" s="39"/>
      <c r="H1" s="39"/>
      <c r="I1" s="43"/>
    </row>
    <row r="2" spans="1:9" ht="15" customHeight="1">
      <c r="A2" s="44" t="s">
        <v>30</v>
      </c>
      <c r="B2" s="45"/>
      <c r="C2" s="46"/>
      <c r="D2" s="39" t="s">
        <v>37</v>
      </c>
      <c r="E2" s="39"/>
      <c r="F2" s="39"/>
      <c r="G2" s="39"/>
      <c r="H2" s="39"/>
      <c r="I2" s="40" t="s">
        <v>35</v>
      </c>
    </row>
    <row r="3" spans="1:9" ht="24.9" customHeight="1">
      <c r="A3" s="47"/>
      <c r="B3" s="48"/>
      <c r="C3" s="49"/>
      <c r="D3" s="22" t="s">
        <v>31</v>
      </c>
      <c r="E3" s="7" t="s">
        <v>40</v>
      </c>
      <c r="F3" s="7" t="s">
        <v>32</v>
      </c>
      <c r="G3" s="7" t="s">
        <v>33</v>
      </c>
      <c r="H3" s="23" t="s">
        <v>34</v>
      </c>
      <c r="I3" s="41"/>
    </row>
    <row r="4" spans="1:9" ht="15">
      <c r="A4" s="50"/>
      <c r="B4" s="51"/>
      <c r="C4" s="5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19" t="s">
        <v>29</v>
      </c>
      <c r="B6" s="8"/>
      <c r="D6" s="24">
        <f>D7+D10+D19+D23+D26+D31</f>
        <v>4851212310</v>
      </c>
      <c r="E6" s="24">
        <f aca="true" t="shared" si="0" ref="E6">E7+E10+E19+E23+E26+E31</f>
        <v>2538902698.4300003</v>
      </c>
      <c r="F6" s="24">
        <f>F7+F10+F19+F23+F26+F31</f>
        <v>7390115005.46</v>
      </c>
      <c r="G6" s="24">
        <f>G7+G10+G19+G23+G26+G31</f>
        <v>5808668463.45</v>
      </c>
      <c r="H6" s="24">
        <f aca="true" t="shared" si="1" ref="H6">H7+H10+H19+H23+H26+H31</f>
        <v>5662601851.079998</v>
      </c>
      <c r="I6" s="24">
        <f>F6-G6</f>
        <v>1581446542.0100002</v>
      </c>
    </row>
    <row r="7" spans="1:9" ht="15">
      <c r="A7" s="13"/>
      <c r="B7" s="21" t="s">
        <v>0</v>
      </c>
      <c r="C7" s="20"/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6">
        <f aca="true" t="shared" si="2" ref="I7:I35">F7-G7</f>
        <v>0</v>
      </c>
    </row>
    <row r="8" spans="1:9" ht="15">
      <c r="A8" s="13"/>
      <c r="B8" s="9"/>
      <c r="C8" s="3" t="s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6">
        <f t="shared" si="2"/>
        <v>0</v>
      </c>
    </row>
    <row r="9" spans="1:9" ht="15">
      <c r="A9" s="13"/>
      <c r="B9" s="9"/>
      <c r="C9" s="3" t="s">
        <v>2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6">
        <f t="shared" si="2"/>
        <v>0</v>
      </c>
    </row>
    <row r="10" spans="1:9" ht="15">
      <c r="A10" s="13"/>
      <c r="B10" s="21" t="s">
        <v>3</v>
      </c>
      <c r="C10" s="20"/>
      <c r="D10" s="25">
        <f>SUM(D11:D18)</f>
        <v>3808061043</v>
      </c>
      <c r="E10" s="25">
        <f aca="true" t="shared" si="3" ref="E10:I10">SUM(E11:E18)</f>
        <v>2480347318.9700003</v>
      </c>
      <c r="F10" s="25">
        <f t="shared" si="3"/>
        <v>6288408368.91</v>
      </c>
      <c r="G10" s="25">
        <f t="shared" si="3"/>
        <v>4826601169.409999</v>
      </c>
      <c r="H10" s="25">
        <f t="shared" si="3"/>
        <v>4699411293.839998</v>
      </c>
      <c r="I10" s="25">
        <f t="shared" si="3"/>
        <v>1461807199.5000007</v>
      </c>
    </row>
    <row r="11" spans="1:9" ht="15">
      <c r="A11" s="13"/>
      <c r="B11" s="9"/>
      <c r="C11" s="3" t="s">
        <v>4</v>
      </c>
      <c r="D11" s="28">
        <v>2575564918</v>
      </c>
      <c r="E11" s="28">
        <v>408936630.9800001</v>
      </c>
      <c r="F11" s="28">
        <v>2984501550.1600013</v>
      </c>
      <c r="G11" s="28">
        <v>2791609633.9900007</v>
      </c>
      <c r="H11" s="28">
        <v>2718870866.809999</v>
      </c>
      <c r="I11" s="29">
        <f>F11-G11</f>
        <v>192891916.17000055</v>
      </c>
    </row>
    <row r="12" spans="1:9" ht="15">
      <c r="A12" s="13"/>
      <c r="B12" s="9"/>
      <c r="C12" s="3" t="s">
        <v>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9">
        <f t="shared" si="2"/>
        <v>0</v>
      </c>
    </row>
    <row r="13" spans="1:9" ht="15">
      <c r="A13" s="13"/>
      <c r="B13" s="9"/>
      <c r="C13" s="3" t="s">
        <v>6</v>
      </c>
      <c r="D13" s="28">
        <v>194061251</v>
      </c>
      <c r="E13" s="28">
        <v>3696916.6400000015</v>
      </c>
      <c r="F13" s="28">
        <v>197758181.3799999</v>
      </c>
      <c r="G13" s="28">
        <v>184220276.16000003</v>
      </c>
      <c r="H13" s="28">
        <v>180212419.30000004</v>
      </c>
      <c r="I13" s="29">
        <f t="shared" si="2"/>
        <v>13537905.21999988</v>
      </c>
    </row>
    <row r="14" spans="1:9" ht="15">
      <c r="A14" s="13"/>
      <c r="B14" s="9"/>
      <c r="C14" s="3" t="s">
        <v>7</v>
      </c>
      <c r="D14" s="28">
        <v>54539856</v>
      </c>
      <c r="E14" s="28">
        <v>58880742.65999998</v>
      </c>
      <c r="F14" s="28">
        <v>113420598.66</v>
      </c>
      <c r="G14" s="28">
        <v>97927946.35000004</v>
      </c>
      <c r="H14" s="28">
        <v>97166241.57000001</v>
      </c>
      <c r="I14" s="29">
        <f t="shared" si="2"/>
        <v>15492652.309999958</v>
      </c>
    </row>
    <row r="15" spans="1:9" ht="15">
      <c r="A15" s="13"/>
      <c r="B15" s="9"/>
      <c r="C15" s="3" t="s">
        <v>8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9">
        <f t="shared" si="2"/>
        <v>0</v>
      </c>
    </row>
    <row r="16" spans="1:9" ht="15">
      <c r="A16" s="13"/>
      <c r="B16" s="9"/>
      <c r="C16" s="3" t="s">
        <v>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9">
        <f t="shared" si="2"/>
        <v>0</v>
      </c>
    </row>
    <row r="17" spans="1:9" ht="15">
      <c r="A17" s="13"/>
      <c r="B17" s="9"/>
      <c r="C17" s="3" t="s">
        <v>10</v>
      </c>
      <c r="D17" s="28">
        <v>409398056</v>
      </c>
      <c r="E17" s="28">
        <v>23094544.659999996</v>
      </c>
      <c r="F17" s="28">
        <v>432492600.65999997</v>
      </c>
      <c r="G17" s="28">
        <v>154271896.98999998</v>
      </c>
      <c r="H17" s="28">
        <v>153237790.68999997</v>
      </c>
      <c r="I17" s="29">
        <f t="shared" si="2"/>
        <v>278220703.66999996</v>
      </c>
    </row>
    <row r="18" spans="1:9" ht="15">
      <c r="A18" s="13"/>
      <c r="B18" s="9"/>
      <c r="C18" s="3" t="s">
        <v>11</v>
      </c>
      <c r="D18" s="28">
        <v>574496962</v>
      </c>
      <c r="E18" s="28">
        <v>1985738484.0300004</v>
      </c>
      <c r="F18" s="28">
        <v>2560235438.049999</v>
      </c>
      <c r="G18" s="28">
        <v>1598571415.919999</v>
      </c>
      <c r="H18" s="28">
        <v>1549923975.4699993</v>
      </c>
      <c r="I18" s="29">
        <f t="shared" si="2"/>
        <v>961664022.1300004</v>
      </c>
    </row>
    <row r="19" spans="1:9" ht="15">
      <c r="A19" s="13"/>
      <c r="B19" s="21" t="s">
        <v>12</v>
      </c>
      <c r="C19" s="20"/>
      <c r="D19" s="30">
        <f>SUM(D20:D22)</f>
        <v>952764272</v>
      </c>
      <c r="E19" s="30">
        <f aca="true" t="shared" si="4" ref="E19:I19">SUM(E20:E22)</f>
        <v>55294448.76999999</v>
      </c>
      <c r="F19" s="30">
        <f t="shared" si="4"/>
        <v>1008058720.7700005</v>
      </c>
      <c r="G19" s="30">
        <f t="shared" si="4"/>
        <v>890298220.8300009</v>
      </c>
      <c r="H19" s="30">
        <f t="shared" si="4"/>
        <v>872362683.5900006</v>
      </c>
      <c r="I19" s="30">
        <f t="shared" si="4"/>
        <v>117760499.93999946</v>
      </c>
    </row>
    <row r="20" spans="1:9" ht="15">
      <c r="A20" s="13"/>
      <c r="B20" s="9"/>
      <c r="C20" s="3" t="s">
        <v>13</v>
      </c>
      <c r="D20" s="28">
        <v>535462114</v>
      </c>
      <c r="E20" s="28">
        <v>45938845.18999999</v>
      </c>
      <c r="F20" s="28">
        <v>581400959.1900002</v>
      </c>
      <c r="G20" s="28">
        <v>487449559.5400002</v>
      </c>
      <c r="H20" s="28">
        <v>483243216.2600002</v>
      </c>
      <c r="I20" s="29">
        <f t="shared" si="2"/>
        <v>93951399.64999998</v>
      </c>
    </row>
    <row r="21" spans="1:9" ht="15">
      <c r="A21" s="13"/>
      <c r="B21" s="9"/>
      <c r="C21" s="3" t="s">
        <v>14</v>
      </c>
      <c r="D21" s="28">
        <v>417302158</v>
      </c>
      <c r="E21" s="28">
        <v>9355603.58</v>
      </c>
      <c r="F21" s="28">
        <v>426657761.5800002</v>
      </c>
      <c r="G21" s="28">
        <v>402848661.29000074</v>
      </c>
      <c r="H21" s="28">
        <v>389119467.33000046</v>
      </c>
      <c r="I21" s="29">
        <f t="shared" si="2"/>
        <v>23809100.289999485</v>
      </c>
    </row>
    <row r="22" spans="1:9" ht="15">
      <c r="A22" s="13"/>
      <c r="B22" s="9"/>
      <c r="C22" s="3" t="s">
        <v>15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9">
        <f t="shared" si="2"/>
        <v>0</v>
      </c>
    </row>
    <row r="23" spans="1:9" ht="15">
      <c r="A23" s="13"/>
      <c r="B23" s="21" t="s">
        <v>16</v>
      </c>
      <c r="C23" s="20"/>
      <c r="D23" s="30">
        <f>SUM(D24:D25)</f>
        <v>90386995</v>
      </c>
      <c r="E23" s="30">
        <f aca="true" t="shared" si="5" ref="E23:I23">SUM(E24:E25)</f>
        <v>3260930.69</v>
      </c>
      <c r="F23" s="30">
        <f t="shared" si="5"/>
        <v>93647915.78</v>
      </c>
      <c r="G23" s="30">
        <f t="shared" si="5"/>
        <v>91769073.21000002</v>
      </c>
      <c r="H23" s="30">
        <f t="shared" si="5"/>
        <v>90827873.65</v>
      </c>
      <c r="I23" s="30">
        <f t="shared" si="5"/>
        <v>1878842.569999978</v>
      </c>
    </row>
    <row r="24" spans="1:9" ht="15">
      <c r="A24" s="13"/>
      <c r="B24" s="9"/>
      <c r="C24" s="3" t="s">
        <v>17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9">
        <f t="shared" si="2"/>
        <v>0</v>
      </c>
    </row>
    <row r="25" spans="1:9" ht="15">
      <c r="A25" s="13"/>
      <c r="B25" s="9"/>
      <c r="C25" s="3" t="s">
        <v>18</v>
      </c>
      <c r="D25" s="28">
        <v>90386995</v>
      </c>
      <c r="E25" s="28">
        <v>3260930.69</v>
      </c>
      <c r="F25" s="28">
        <v>93647915.78</v>
      </c>
      <c r="G25" s="28">
        <v>91769073.21000002</v>
      </c>
      <c r="H25" s="28">
        <v>90827873.65</v>
      </c>
      <c r="I25" s="29">
        <f t="shared" si="2"/>
        <v>1878842.569999978</v>
      </c>
    </row>
    <row r="26" spans="1:9" ht="15">
      <c r="A26" s="13"/>
      <c r="B26" s="21" t="s">
        <v>19</v>
      </c>
      <c r="C26" s="20"/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1">
        <f t="shared" si="2"/>
        <v>0</v>
      </c>
    </row>
    <row r="27" spans="1:9" ht="15">
      <c r="A27" s="13"/>
      <c r="B27" s="9"/>
      <c r="C27" s="3" t="s">
        <v>20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1">
        <f t="shared" si="2"/>
        <v>0</v>
      </c>
    </row>
    <row r="28" spans="1:9" ht="15">
      <c r="A28" s="13"/>
      <c r="B28" s="9"/>
      <c r="C28" s="3" t="s">
        <v>21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31">
        <f t="shared" si="2"/>
        <v>0</v>
      </c>
    </row>
    <row r="29" spans="1:9" ht="15">
      <c r="A29" s="13"/>
      <c r="B29" s="9"/>
      <c r="C29" s="3" t="s">
        <v>22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31">
        <f t="shared" si="2"/>
        <v>0</v>
      </c>
    </row>
    <row r="30" spans="1:9" ht="15">
      <c r="A30" s="13"/>
      <c r="B30" s="9"/>
      <c r="C30" s="3" t="s">
        <v>23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31">
        <f t="shared" si="2"/>
        <v>0</v>
      </c>
    </row>
    <row r="31" spans="1:9" ht="15">
      <c r="A31" s="13"/>
      <c r="B31" s="21" t="s">
        <v>24</v>
      </c>
      <c r="C31" s="20"/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1">
        <f t="shared" si="2"/>
        <v>0</v>
      </c>
    </row>
    <row r="32" spans="1:9" ht="15">
      <c r="A32" s="13"/>
      <c r="B32" s="9"/>
      <c r="C32" s="3" t="s">
        <v>25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31">
        <f t="shared" si="2"/>
        <v>0</v>
      </c>
    </row>
    <row r="33" spans="1:9" ht="15">
      <c r="A33" s="13" t="s">
        <v>26</v>
      </c>
      <c r="B33" s="9"/>
      <c r="C33" s="3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31">
        <f t="shared" si="2"/>
        <v>0</v>
      </c>
    </row>
    <row r="34" spans="1:9" ht="15">
      <c r="A34" s="13" t="s">
        <v>27</v>
      </c>
      <c r="B34" s="9"/>
      <c r="C34" s="3"/>
      <c r="D34" s="28">
        <v>189370945</v>
      </c>
      <c r="E34" s="28">
        <v>-1723956</v>
      </c>
      <c r="F34" s="28">
        <v>187646981</v>
      </c>
      <c r="G34" s="28">
        <v>187214319.35000002</v>
      </c>
      <c r="H34" s="28">
        <v>187214319.35000002</v>
      </c>
      <c r="I34" s="29">
        <f t="shared" si="2"/>
        <v>432661.64999997616</v>
      </c>
    </row>
    <row r="35" spans="1:9" ht="15">
      <c r="A35" s="13" t="s">
        <v>28</v>
      </c>
      <c r="B35" s="9"/>
      <c r="C35" s="3"/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f t="shared" si="2"/>
        <v>0</v>
      </c>
    </row>
    <row r="36" spans="1:9" ht="15">
      <c r="A36" s="14"/>
      <c r="B36" s="10"/>
      <c r="C36" s="4"/>
      <c r="D36" s="18"/>
      <c r="E36" s="18"/>
      <c r="F36" s="18"/>
      <c r="G36" s="18"/>
      <c r="H36" s="18"/>
      <c r="I36" s="18"/>
    </row>
    <row r="37" spans="1:9" ht="15">
      <c r="A37" s="15"/>
      <c r="B37" s="11" t="s">
        <v>36</v>
      </c>
      <c r="C37" s="5"/>
      <c r="D37" s="32">
        <f>D35+D34+D33+D6</f>
        <v>5040583255</v>
      </c>
      <c r="E37" s="32">
        <f aca="true" t="shared" si="6" ref="E37:H37">E35+E34+E33+E6</f>
        <v>2537178742.4300003</v>
      </c>
      <c r="F37" s="32">
        <f>F34+F6</f>
        <v>7577761986.46</v>
      </c>
      <c r="G37" s="32">
        <f>G35+G34+G33+G6</f>
        <v>5995882782.8</v>
      </c>
      <c r="H37" s="32">
        <f t="shared" si="6"/>
        <v>5849816170.429998</v>
      </c>
      <c r="I37" s="32">
        <f>I34+I6</f>
        <v>1581879203.6600003</v>
      </c>
    </row>
    <row r="48" spans="3:8" ht="15">
      <c r="C48" s="33"/>
      <c r="F48" s="34"/>
      <c r="G48" s="34"/>
      <c r="H48" s="35"/>
    </row>
    <row r="49" spans="3:8" ht="15">
      <c r="C49" s="36" t="s">
        <v>42</v>
      </c>
      <c r="F49" s="38" t="s">
        <v>43</v>
      </c>
      <c r="G49" s="38"/>
      <c r="H49" s="38"/>
    </row>
    <row r="50" spans="3:8" ht="15">
      <c r="C50" s="37" t="s">
        <v>44</v>
      </c>
      <c r="F50" s="38" t="s">
        <v>45</v>
      </c>
      <c r="G50" s="38"/>
      <c r="H50" s="38"/>
    </row>
  </sheetData>
  <sheetProtection formatCells="0" formatColumns="0" formatRows="0" autoFilter="0"/>
  <protectedRanges>
    <protectedRange sqref="B38:I46 B51:I65523 B47:B50 I47:I50" name="Rango1"/>
    <protectedRange sqref="C31 C7 B11:C18 C10 B20:C22 C19 B24:C25 C23 B27:C30 C26 B36:I36 B8:C9 B32:C35" name="Rango1_3"/>
    <protectedRange sqref="D4:I5" name="Rango1_2_2"/>
    <protectedRange sqref="B37:C37" name="Rango1_1_2"/>
    <protectedRange sqref="D7:H9 D20:H22 D35:I35 D11:H18 D24:H34 D10:I10 D19:I19 D23:I23" name="Rango1_3_1"/>
    <protectedRange sqref="D6:I6 I7:I9 I11:I18 I20:I22 I24:I34" name="Rango1_2_2_1"/>
    <protectedRange sqref="D37:I37" name="Rango1_1_2_1"/>
    <protectedRange sqref="C47:H47 H48:H50" name="Rango1_1"/>
    <protectedRange sqref="C48:G50" name="Rango1_1_1"/>
  </protectedRanges>
  <mergeCells count="6">
    <mergeCell ref="F50:H50"/>
    <mergeCell ref="D2:H2"/>
    <mergeCell ref="I2:I3"/>
    <mergeCell ref="A1:I1"/>
    <mergeCell ref="A2:C4"/>
    <mergeCell ref="F49:H49"/>
  </mergeCells>
  <printOptions/>
  <pageMargins left="0.22" right="0.28" top="0.43" bottom="0.7480314960629921" header="0.31496062992125984" footer="0.31496062992125984"/>
  <pageSetup fitToHeight="1" fitToWidth="1" horizontalDpi="600" verticalDpi="600" orientation="landscape" scale="82" r:id="rId2"/>
  <ignoredErrors>
    <ignoredError sqref="D6:I9 D10:D37" unlockedFormula="1"/>
    <ignoredError sqref="E10:I22 E26:I37 E23:I25" formula="1" unlockedFormula="1"/>
    <ignoredError sqref="E23:I25" formula="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2019-01-25T23:10:52Z</cp:lastPrinted>
  <dcterms:created xsi:type="dcterms:W3CDTF">2012-12-11T21:13:37Z</dcterms:created>
  <dcterms:modified xsi:type="dcterms:W3CDTF">2019-01-30T19:40:11Z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